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70" windowWidth="14715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Tair</author>
    <author>Felhaszn?l?</author>
    <author>tanulo</author>
  </authors>
  <commentList>
    <comment ref="D24" authorId="0">
      <text>
        <r>
          <rPr>
            <b/>
            <sz val="8"/>
            <rFont val="Tahoma"/>
            <family val="0"/>
          </rPr>
          <t>Tair:</t>
        </r>
        <r>
          <rPr>
            <sz val="8"/>
            <rFont val="Tahoma"/>
            <family val="0"/>
          </rPr>
          <t xml:space="preserve">
A szintenkénti bónuszokat írjátok, ebbe az oszlopba.
Az alkotáskor kapott Bónusszal is tegyetek így.
Csak és kizárólag számokat írjatok bele.
Pontot ne rakjatok utána!</t>
        </r>
      </text>
    </comment>
    <comment ref="C23" authorId="0">
      <text>
        <r>
          <rPr>
            <b/>
            <sz val="8"/>
            <rFont val="Tahoma"/>
            <family val="0"/>
          </rPr>
          <t>Tair:</t>
        </r>
        <r>
          <rPr>
            <sz val="8"/>
            <rFont val="Tahoma"/>
            <family val="0"/>
          </rPr>
          <t xml:space="preserve">
Például:
Ember/F/18
Ghoul/N/85
Robot/???/6</t>
        </r>
      </text>
    </comment>
    <comment ref="C44" authorId="0">
      <text>
        <r>
          <rPr>
            <b/>
            <sz val="8"/>
            <rFont val="Tahoma"/>
            <family val="0"/>
          </rPr>
          <t>Tair:</t>
        </r>
        <r>
          <rPr>
            <sz val="8"/>
            <rFont val="Tahoma"/>
            <family val="0"/>
          </rPr>
          <t xml:space="preserve">
A karma érték megadásnál értelemszerűen, a rossz karma a 0 alatti(tehát negatív számjegy) értéket míg a jó karma a 0 feletti(pozitív) értéket képviseli.
Minden karakter 0-ról indul.</t>
        </r>
      </text>
    </comment>
    <comment ref="C8" authorId="0">
      <text>
        <r>
          <rPr>
            <b/>
            <sz val="8"/>
            <rFont val="Tahoma"/>
            <family val="0"/>
          </rPr>
          <t>Tair:</t>
        </r>
        <r>
          <rPr>
            <sz val="8"/>
            <rFont val="Tahoma"/>
            <family val="0"/>
          </rPr>
          <t xml:space="preserve">
Minden fajnak más a faji alapja. Írd be a választott faj alapértékeit, majd ossz el 5+ pontot ezek közt úgy, hogy a faji maximumot ne lépd át. A faji alap értékek közül vehetsz el, hogy adj egy másik értékhez. Ezzel ne csökkentsd az értéket a faji minimum alá, vagy értelem szerűen a karakter életképtelen lesz és meghal.</t>
        </r>
      </text>
    </comment>
    <comment ref="L13" authorId="1">
      <text>
        <r>
          <rPr>
            <b/>
            <sz val="9"/>
            <rFont val="Tahoma"/>
            <family val="2"/>
          </rPr>
          <t>Tair:
A gázoknak két fajtája van. Naziális(Tüdő útján) és Kontakt( pl sav felhő).
Feltüntetve Naziális/Kontakt
ez alapesetben 0/0. (Robotoknak gáz nem árt. Halálkarmoknak 0/40. )
Ezt az értéket csak táp (és)  vagy ruha(Gáz maszk, Erőpáncél, Vegyvédelmi felszerelés) által lehet növelni.</t>
        </r>
        <r>
          <rPr>
            <sz val="9"/>
            <rFont val="Tahoma"/>
            <family val="2"/>
          </rPr>
          <t xml:space="preserve">
</t>
        </r>
      </text>
    </comment>
    <comment ref="L14" authorId="1">
      <text>
        <r>
          <rPr>
            <b/>
            <sz val="9"/>
            <rFont val="Tahoma"/>
            <family val="2"/>
          </rPr>
          <t>Tair:
Ez az érték alap esetben 0+ Faji érték(Szabálykönyv)</t>
        </r>
      </text>
    </comment>
    <comment ref="L20" authorId="1">
      <text>
        <r>
          <rPr>
            <b/>
            <sz val="9"/>
            <rFont val="Tahoma"/>
            <family val="2"/>
          </rPr>
          <t>Tair: 
A Szabálykönyv faji leírásánál van feltüntetve, hogy melyik faj hány szintenként kaphat új Perket(tápot).</t>
        </r>
      </text>
    </comment>
    <comment ref="B48" authorId="2">
      <text>
        <r>
          <rPr>
            <b/>
            <sz val="8"/>
            <rFont val="Tahoma"/>
            <family val="0"/>
          </rPr>
          <t>Tair: A vért adja ezeket a védelmi értékeket. Nézzétek meg a Szabálykönyvben, majd írjátok ki a táblázatba az értékeket.</t>
        </r>
        <r>
          <rPr>
            <sz val="8"/>
            <rFont val="Tahoma"/>
            <family val="0"/>
          </rPr>
          <t xml:space="preserve">
</t>
        </r>
      </text>
    </comment>
    <comment ref="D8" authorId="2">
      <text>
        <r>
          <rPr>
            <b/>
            <sz val="8"/>
            <rFont val="Tahoma"/>
            <family val="0"/>
          </rPr>
          <t>Tair: Ide írjátok a Páncélok és drogok által adott(elvett -) értékeket.</t>
        </r>
      </text>
    </comment>
  </commentList>
</comments>
</file>

<file path=xl/sharedStrings.xml><?xml version="1.0" encoding="utf-8"?>
<sst xmlns="http://schemas.openxmlformats.org/spreadsheetml/2006/main" count="67" uniqueCount="64">
  <si>
    <t>Erő</t>
  </si>
  <si>
    <t>Észlelés</t>
  </si>
  <si>
    <t>Kitartás</t>
  </si>
  <si>
    <t>Karizma</t>
  </si>
  <si>
    <t>Intelligencia</t>
  </si>
  <si>
    <t>Ügyesség</t>
  </si>
  <si>
    <t>Szerencse</t>
  </si>
  <si>
    <t>Életerő pont</t>
  </si>
  <si>
    <t>Páncél szint</t>
  </si>
  <si>
    <t>Méreg ellenállás</t>
  </si>
  <si>
    <t>Gáz ellenállás</t>
  </si>
  <si>
    <t>Radioakt. ellenállás</t>
  </si>
  <si>
    <t>Elektr. Ellenállás</t>
  </si>
  <si>
    <t>Akció pont</t>
  </si>
  <si>
    <t>Közelharci sebzés</t>
  </si>
  <si>
    <t>Teherbírás</t>
  </si>
  <si>
    <t>Kritikus esély</t>
  </si>
  <si>
    <t>Képzettség / szint</t>
  </si>
  <si>
    <t>Kezdeményezés</t>
  </si>
  <si>
    <t>Tárgy</t>
  </si>
  <si>
    <t>Súly</t>
  </si>
  <si>
    <t>Jobb kéz</t>
  </si>
  <si>
    <t>Ap</t>
  </si>
  <si>
    <t>Bal kéz</t>
  </si>
  <si>
    <t>Fegyver</t>
  </si>
  <si>
    <t>Ap/Kapás/Célzás/Sorozat.</t>
  </si>
  <si>
    <t>Táv.</t>
  </si>
  <si>
    <t>Vért</t>
  </si>
  <si>
    <t>Normál</t>
  </si>
  <si>
    <t>Lézer</t>
  </si>
  <si>
    <t>Tűz</t>
  </si>
  <si>
    <t>Plazma</t>
  </si>
  <si>
    <t>Robbanás</t>
  </si>
  <si>
    <t>Nehéz fegyverek</t>
  </si>
  <si>
    <t>Kézi fegyverek</t>
  </si>
  <si>
    <t>Energia fegyverek</t>
  </si>
  <si>
    <t>Közelharc</t>
  </si>
  <si>
    <t>Ökölharc</t>
  </si>
  <si>
    <t>Hajítás</t>
  </si>
  <si>
    <t>Elsősegély</t>
  </si>
  <si>
    <t>Orvoslás</t>
  </si>
  <si>
    <t>Vezetés</t>
  </si>
  <si>
    <t>Lopakodás</t>
  </si>
  <si>
    <t>Zárnyitás</t>
  </si>
  <si>
    <t>Zsebmetszés</t>
  </si>
  <si>
    <t>Csapdák</t>
  </si>
  <si>
    <t>Tudományok</t>
  </si>
  <si>
    <t>Javítás</t>
  </si>
  <si>
    <t>Beszéd</t>
  </si>
  <si>
    <t>Üzletelés</t>
  </si>
  <si>
    <t>Szerencsejáték</t>
  </si>
  <si>
    <t>Túlélés</t>
  </si>
  <si>
    <t>Szint</t>
  </si>
  <si>
    <t>Páncél</t>
  </si>
  <si>
    <t>Karma:</t>
  </si>
  <si>
    <t>0/0</t>
  </si>
  <si>
    <t>Rassz/Nem/Kor</t>
  </si>
  <si>
    <t>Össz. Súly</t>
  </si>
  <si>
    <t>Páncélszint</t>
  </si>
  <si>
    <t>Kupak / Dollár:</t>
  </si>
  <si>
    <t>Regenerálódás</t>
  </si>
  <si>
    <t>Sebzés</t>
  </si>
  <si>
    <t>Tapasztalati pontok:</t>
  </si>
  <si>
    <t>Perk(táp) / szint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</si>
</sst>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name val="MS Serif"/>
      <family val="1"/>
    </font>
    <font>
      <b/>
      <sz val="18"/>
      <name val="MS Serif"/>
      <family val="1"/>
    </font>
    <font>
      <b/>
      <sz val="18"/>
      <name val="JH_Fallout"/>
      <family val="0"/>
    </font>
    <font>
      <sz val="10"/>
      <name val="Fixedsys"/>
      <family val="2"/>
    </font>
    <font>
      <sz val="10"/>
      <name val="JH_Fallout"/>
      <family val="0"/>
    </font>
    <font>
      <sz val="7"/>
      <name val="Fixedsys"/>
      <family val="2"/>
    </font>
    <font>
      <b/>
      <sz val="10"/>
      <name val="MS Serif"/>
      <family val="1"/>
    </font>
    <font>
      <sz val="9"/>
      <name val="Tahoma"/>
      <family val="2"/>
    </font>
    <font>
      <b/>
      <sz val="9"/>
      <name val="Tahoma"/>
      <family val="2"/>
    </font>
    <font>
      <b/>
      <sz val="13.5"/>
      <name val="MS Serif"/>
      <family val="1"/>
    </font>
    <font>
      <sz val="1"/>
      <name val="Fixedsy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9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9" fontId="0" fillId="33" borderId="16" xfId="0" applyNumberFormat="1" applyFill="1" applyBorder="1" applyAlignment="1">
      <alignment/>
    </xf>
    <xf numFmtId="0" fontId="7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8" xfId="0" applyFill="1" applyBorder="1" applyAlignment="1">
      <alignment/>
    </xf>
    <xf numFmtId="0" fontId="9" fillId="33" borderId="16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14" fillId="33" borderId="16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7" fillId="34" borderId="24" xfId="0" applyFont="1" applyFill="1" applyBorder="1" applyAlignment="1">
      <alignment horizontal="center" vertical="top"/>
    </xf>
    <xf numFmtId="0" fontId="7" fillId="34" borderId="22" xfId="0" applyFont="1" applyFill="1" applyBorder="1" applyAlignment="1">
      <alignment horizontal="center" vertical="top"/>
    </xf>
    <xf numFmtId="0" fontId="7" fillId="34" borderId="23" xfId="0" applyFont="1" applyFill="1" applyBorder="1" applyAlignment="1">
      <alignment horizontal="center" vertical="top"/>
    </xf>
    <xf numFmtId="0" fontId="0" fillId="34" borderId="25" xfId="0" applyFont="1" applyFill="1" applyBorder="1" applyAlignment="1">
      <alignment horizontal="center" vertical="top"/>
    </xf>
    <xf numFmtId="0" fontId="0" fillId="34" borderId="26" xfId="0" applyFill="1" applyBorder="1" applyAlignment="1">
      <alignment horizontal="center" vertical="top"/>
    </xf>
    <xf numFmtId="0" fontId="0" fillId="34" borderId="27" xfId="0" applyFill="1" applyBorder="1" applyAlignment="1">
      <alignment horizontal="center" vertical="top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1" fontId="8" fillId="33" borderId="32" xfId="0" applyNumberFormat="1" applyFont="1" applyFill="1" applyBorder="1" applyAlignment="1">
      <alignment/>
    </xf>
    <xf numFmtId="1" fontId="8" fillId="34" borderId="32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34" borderId="31" xfId="0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0" xfId="0" applyFill="1" applyAlignment="1">
      <alignment/>
    </xf>
    <xf numFmtId="0" fontId="0" fillId="33" borderId="33" xfId="0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13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8" fillId="33" borderId="36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10" fillId="33" borderId="32" xfId="0" applyFont="1" applyFill="1" applyBorder="1" applyAlignment="1">
      <alignment/>
    </xf>
    <xf numFmtId="0" fontId="0" fillId="34" borderId="24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0" fillId="33" borderId="31" xfId="0" applyFont="1" applyFill="1" applyBorder="1" applyAlignment="1">
      <alignment horizontal="left"/>
    </xf>
    <xf numFmtId="0" fontId="10" fillId="33" borderId="21" xfId="0" applyFont="1" applyFill="1" applyBorder="1" applyAlignment="1">
      <alignment horizontal="left"/>
    </xf>
    <xf numFmtId="1" fontId="8" fillId="33" borderId="16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15</xdr:col>
      <xdr:colOff>0</xdr:colOff>
      <xdr:row>6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810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</xdr:row>
      <xdr:rowOff>133350</xdr:rowOff>
    </xdr:from>
    <xdr:to>
      <xdr:col>15</xdr:col>
      <xdr:colOff>19050</xdr:colOff>
      <xdr:row>22</xdr:row>
      <xdr:rowOff>352425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104900"/>
          <a:ext cx="143827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1" width="9.7109375" style="0" customWidth="1"/>
    <col min="2" max="2" width="12.00390625" style="0" customWidth="1"/>
    <col min="3" max="3" width="8.57421875" style="0" customWidth="1"/>
    <col min="4" max="4" width="4.57421875" style="0" customWidth="1"/>
    <col min="5" max="5" width="1.57421875" style="0" customWidth="1"/>
    <col min="6" max="6" width="6.7109375" style="0" customWidth="1"/>
    <col min="7" max="7" width="3.28125" style="0" customWidth="1"/>
    <col min="8" max="8" width="3.7109375" style="0" customWidth="1"/>
    <col min="9" max="9" width="9.8515625" style="0" customWidth="1"/>
    <col min="10" max="10" width="22.57421875" style="0" hidden="1" customWidth="1"/>
    <col min="11" max="11" width="9.140625" style="0" hidden="1" customWidth="1"/>
    <col min="12" max="12" width="5.7109375" style="0" customWidth="1"/>
    <col min="13" max="13" width="10.140625" style="0" customWidth="1"/>
    <col min="14" max="14" width="6.28125" style="0" customWidth="1"/>
    <col min="15" max="15" width="5.00390625" style="0" customWidth="1"/>
  </cols>
  <sheetData>
    <row r="1" spans="1:15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1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 thickBot="1" thickTop="1">
      <c r="A8" s="69" t="s">
        <v>0</v>
      </c>
      <c r="B8" s="70"/>
      <c r="C8" s="68"/>
      <c r="D8" s="2"/>
      <c r="E8" s="3"/>
      <c r="F8" s="71" t="s">
        <v>7</v>
      </c>
      <c r="G8" s="71"/>
      <c r="H8" s="71"/>
      <c r="I8" s="71"/>
      <c r="J8" s="4"/>
      <c r="K8" s="4"/>
      <c r="L8" s="4">
        <f>15+(C8+(2*C12))+(B22*(3+(C12/2)))</f>
        <v>15</v>
      </c>
      <c r="M8" s="59"/>
      <c r="N8" s="58"/>
      <c r="O8" s="58"/>
    </row>
    <row r="9" spans="1:15" ht="14.25" thickBot="1" thickTop="1">
      <c r="A9" s="69"/>
      <c r="B9" s="70"/>
      <c r="C9" s="68"/>
      <c r="D9" s="5"/>
      <c r="E9" s="3"/>
      <c r="F9" s="71" t="s">
        <v>8</v>
      </c>
      <c r="G9" s="71"/>
      <c r="H9" s="71"/>
      <c r="I9" s="71"/>
      <c r="J9" s="4"/>
      <c r="K9" s="4"/>
      <c r="L9" s="4">
        <f>C18+I41</f>
        <v>0</v>
      </c>
      <c r="M9" s="59"/>
      <c r="N9" s="58"/>
      <c r="O9" s="58"/>
    </row>
    <row r="10" spans="1:15" ht="14.25" thickBot="1" thickTop="1">
      <c r="A10" s="69" t="s">
        <v>1</v>
      </c>
      <c r="B10" s="70"/>
      <c r="C10" s="68"/>
      <c r="D10" s="2"/>
      <c r="E10" s="3"/>
      <c r="F10" s="71" t="s">
        <v>14</v>
      </c>
      <c r="G10" s="71"/>
      <c r="H10" s="71"/>
      <c r="I10" s="71"/>
      <c r="J10" s="4"/>
      <c r="K10" s="4"/>
      <c r="L10" s="4">
        <f>IF(C8&lt;=6,1,IF(C8=7,2,IF(C8=8,3,IF(C8=9,4,IF(C8=10,5,IF(C8=11,6,IF(C8=12,7,IF(C8=13,8,))))))))</f>
        <v>1</v>
      </c>
      <c r="M10" s="59"/>
      <c r="N10" s="58"/>
      <c r="O10" s="58"/>
    </row>
    <row r="11" spans="1:15" ht="14.25" thickBot="1" thickTop="1">
      <c r="A11" s="69"/>
      <c r="B11" s="70"/>
      <c r="C11" s="68"/>
      <c r="D11" s="5"/>
      <c r="E11" s="3"/>
      <c r="F11" s="72" t="s">
        <v>9</v>
      </c>
      <c r="G11" s="73"/>
      <c r="H11" s="73"/>
      <c r="I11" s="74"/>
      <c r="J11" s="4"/>
      <c r="K11" s="4"/>
      <c r="L11" s="4">
        <f>5*C12</f>
        <v>0</v>
      </c>
      <c r="M11" s="59"/>
      <c r="N11" s="58"/>
      <c r="O11" s="58"/>
    </row>
    <row r="12" spans="1:15" ht="14.25" thickBot="1" thickTop="1">
      <c r="A12" s="69" t="s">
        <v>2</v>
      </c>
      <c r="B12" s="70"/>
      <c r="C12" s="68"/>
      <c r="D12" s="2"/>
      <c r="E12" s="3"/>
      <c r="F12" s="72" t="s">
        <v>11</v>
      </c>
      <c r="G12" s="73"/>
      <c r="H12" s="73"/>
      <c r="I12" s="74"/>
      <c r="J12" s="4"/>
      <c r="K12" s="4"/>
      <c r="L12" s="4">
        <f>2*C12</f>
        <v>0</v>
      </c>
      <c r="M12" s="59"/>
      <c r="N12" s="58"/>
      <c r="O12" s="58"/>
    </row>
    <row r="13" spans="1:15" ht="14.25" thickBot="1" thickTop="1">
      <c r="A13" s="69"/>
      <c r="B13" s="70"/>
      <c r="C13" s="68"/>
      <c r="D13" s="5"/>
      <c r="E13" s="3"/>
      <c r="F13" s="72" t="s">
        <v>10</v>
      </c>
      <c r="G13" s="73"/>
      <c r="H13" s="73"/>
      <c r="I13" s="74"/>
      <c r="J13" s="4"/>
      <c r="K13" s="4"/>
      <c r="L13" s="4" t="s">
        <v>55</v>
      </c>
      <c r="M13" s="59"/>
      <c r="N13" s="58"/>
      <c r="O13" s="58"/>
    </row>
    <row r="14" spans="1:15" ht="14.25" thickBot="1" thickTop="1">
      <c r="A14" s="69" t="s">
        <v>3</v>
      </c>
      <c r="B14" s="70"/>
      <c r="C14" s="68"/>
      <c r="D14" s="2"/>
      <c r="E14" s="3"/>
      <c r="F14" s="72" t="s">
        <v>12</v>
      </c>
      <c r="G14" s="73"/>
      <c r="H14" s="73"/>
      <c r="I14" s="74"/>
      <c r="J14" s="4"/>
      <c r="K14" s="4"/>
      <c r="L14" s="4">
        <v>0</v>
      </c>
      <c r="M14" s="59"/>
      <c r="N14" s="58"/>
      <c r="O14" s="58"/>
    </row>
    <row r="15" spans="1:15" ht="14.25" thickBot="1" thickTop="1">
      <c r="A15" s="69"/>
      <c r="B15" s="70"/>
      <c r="C15" s="68"/>
      <c r="D15" s="5"/>
      <c r="E15" s="3"/>
      <c r="F15" s="72" t="s">
        <v>13</v>
      </c>
      <c r="G15" s="75"/>
      <c r="H15" s="75"/>
      <c r="I15" s="76"/>
      <c r="J15" s="4"/>
      <c r="K15" s="4"/>
      <c r="L15" s="4">
        <f>IF(C18=1,5,IF(C18&lt;=3,6,IF(C18&lt;=5,7,IF(C18&lt;=7,8,IF(C18&lt;=9,9,IF(C18&lt;=11,10,IF(C18&lt;=0,0)))))))</f>
        <v>6</v>
      </c>
      <c r="M15" s="59"/>
      <c r="N15" s="58"/>
      <c r="O15" s="58"/>
    </row>
    <row r="16" spans="1:15" ht="14.25" thickBot="1" thickTop="1">
      <c r="A16" s="69" t="s">
        <v>4</v>
      </c>
      <c r="B16" s="70"/>
      <c r="C16" s="68"/>
      <c r="D16" s="2"/>
      <c r="E16" s="3"/>
      <c r="F16" s="72" t="s">
        <v>15</v>
      </c>
      <c r="G16" s="75"/>
      <c r="H16" s="75"/>
      <c r="I16" s="76"/>
      <c r="J16" s="4"/>
      <c r="K16" s="4"/>
      <c r="L16" s="4">
        <f>25+(25*C8)</f>
        <v>25</v>
      </c>
      <c r="M16" s="59"/>
      <c r="N16" s="58"/>
      <c r="O16" s="58"/>
    </row>
    <row r="17" spans="1:15" ht="14.25" thickBot="1" thickTop="1">
      <c r="A17" s="69"/>
      <c r="B17" s="70"/>
      <c r="C17" s="68"/>
      <c r="D17" s="5"/>
      <c r="E17" s="3"/>
      <c r="F17" s="72" t="s">
        <v>60</v>
      </c>
      <c r="G17" s="73"/>
      <c r="H17" s="73"/>
      <c r="I17" s="74"/>
      <c r="J17" s="4"/>
      <c r="K17" s="4"/>
      <c r="L17" s="4">
        <f>IF(C12&lt;=5,1,IF(C12&lt;=8,2,IF(C12&lt;=10,3,IF(C12&gt;10,4))))</f>
        <v>1</v>
      </c>
      <c r="M17" s="59"/>
      <c r="N17" s="58"/>
      <c r="O17" s="58"/>
    </row>
    <row r="18" spans="1:15" ht="14.25" thickBot="1" thickTop="1">
      <c r="A18" s="69" t="s">
        <v>5</v>
      </c>
      <c r="B18" s="70"/>
      <c r="C18" s="68"/>
      <c r="D18" s="2"/>
      <c r="E18" s="3"/>
      <c r="F18" s="71" t="s">
        <v>16</v>
      </c>
      <c r="G18" s="71"/>
      <c r="H18" s="71"/>
      <c r="I18" s="71"/>
      <c r="J18" s="4"/>
      <c r="K18" s="4"/>
      <c r="L18" s="6">
        <f>C20/100</f>
        <v>0</v>
      </c>
      <c r="M18" s="59"/>
      <c r="N18" s="58"/>
      <c r="O18" s="58"/>
    </row>
    <row r="19" spans="1:15" ht="14.25" thickBot="1" thickTop="1">
      <c r="A19" s="69"/>
      <c r="B19" s="70"/>
      <c r="C19" s="68"/>
      <c r="D19" s="5"/>
      <c r="E19" s="3"/>
      <c r="F19" s="71" t="s">
        <v>17</v>
      </c>
      <c r="G19" s="71"/>
      <c r="H19" s="71"/>
      <c r="I19" s="71"/>
      <c r="J19" s="4"/>
      <c r="K19" s="4"/>
      <c r="L19" s="4">
        <f>5+(2*C16)</f>
        <v>5</v>
      </c>
      <c r="M19" s="59"/>
      <c r="N19" s="58"/>
      <c r="O19" s="58"/>
    </row>
    <row r="20" spans="1:15" ht="14.25" thickBot="1" thickTop="1">
      <c r="A20" s="69" t="s">
        <v>6</v>
      </c>
      <c r="B20" s="70"/>
      <c r="C20" s="68"/>
      <c r="D20" s="2"/>
      <c r="E20" s="3"/>
      <c r="F20" s="71" t="s">
        <v>63</v>
      </c>
      <c r="G20" s="71"/>
      <c r="H20" s="71"/>
      <c r="I20" s="71"/>
      <c r="J20" s="4"/>
      <c r="K20" s="4"/>
      <c r="L20" s="4"/>
      <c r="M20" s="59"/>
      <c r="N20" s="58"/>
      <c r="O20" s="58"/>
    </row>
    <row r="21" spans="1:15" ht="14.25" thickBot="1" thickTop="1">
      <c r="A21" s="69"/>
      <c r="B21" s="70"/>
      <c r="C21" s="68"/>
      <c r="D21" s="5"/>
      <c r="E21" s="3"/>
      <c r="F21" s="79" t="s">
        <v>18</v>
      </c>
      <c r="G21" s="79"/>
      <c r="H21" s="79"/>
      <c r="I21" s="79"/>
      <c r="J21" s="7"/>
      <c r="K21" s="7"/>
      <c r="L21" s="7">
        <f>C10*2</f>
        <v>0</v>
      </c>
      <c r="M21" s="59"/>
      <c r="N21" s="58"/>
      <c r="O21" s="58"/>
    </row>
    <row r="22" spans="1:15" ht="21.75" thickBot="1" thickTop="1">
      <c r="A22" s="8" t="s">
        <v>52</v>
      </c>
      <c r="B22" s="66"/>
      <c r="C22" s="67"/>
      <c r="D22" s="9"/>
      <c r="E22" s="10"/>
      <c r="F22" s="32" t="s">
        <v>59</v>
      </c>
      <c r="G22" s="33"/>
      <c r="H22" s="33"/>
      <c r="I22" s="33"/>
      <c r="J22" s="33"/>
      <c r="K22" s="33"/>
      <c r="L22" s="34"/>
      <c r="M22" s="60"/>
      <c r="N22" s="58"/>
      <c r="O22" s="58"/>
    </row>
    <row r="23" spans="1:15" ht="28.5" customHeight="1" thickBot="1" thickTop="1">
      <c r="A23" s="64" t="s">
        <v>56</v>
      </c>
      <c r="B23" s="65"/>
      <c r="C23" s="38"/>
      <c r="D23" s="39"/>
      <c r="E23" s="40"/>
      <c r="F23" s="35"/>
      <c r="G23" s="36"/>
      <c r="H23" s="36"/>
      <c r="I23" s="36"/>
      <c r="J23" s="36"/>
      <c r="K23" s="36"/>
      <c r="L23" s="37"/>
      <c r="M23" s="60"/>
      <c r="N23" s="58"/>
      <c r="O23" s="58"/>
    </row>
    <row r="24" spans="1:15" ht="13.5" thickBot="1">
      <c r="A24" s="61" t="s">
        <v>34</v>
      </c>
      <c r="B24" s="61"/>
      <c r="C24" s="11">
        <f>PRODUCT(C18,4)/100+5/100+D24/100</f>
        <v>0.09</v>
      </c>
      <c r="D24" s="11"/>
      <c r="E24" s="62" t="s">
        <v>19</v>
      </c>
      <c r="F24" s="61"/>
      <c r="G24" s="61"/>
      <c r="H24" s="61"/>
      <c r="I24" s="12" t="s">
        <v>20</v>
      </c>
      <c r="J24" s="13"/>
      <c r="K24" s="13"/>
      <c r="L24" s="61" t="s">
        <v>19</v>
      </c>
      <c r="M24" s="61"/>
      <c r="N24" s="45" t="s">
        <v>20</v>
      </c>
      <c r="O24" s="46"/>
    </row>
    <row r="25" spans="1:15" ht="13.5" thickBot="1">
      <c r="A25" s="61" t="s">
        <v>33</v>
      </c>
      <c r="B25" s="61"/>
      <c r="C25" s="11">
        <f>PRODUCT(C18,2)/100+D25/100</f>
        <v>0.02</v>
      </c>
      <c r="D25" s="11"/>
      <c r="E25" s="56"/>
      <c r="F25" s="77"/>
      <c r="G25" s="77"/>
      <c r="H25" s="57"/>
      <c r="I25" s="14"/>
      <c r="J25" s="15"/>
      <c r="K25" s="15"/>
      <c r="L25" s="56"/>
      <c r="M25" s="57"/>
      <c r="N25" s="43"/>
      <c r="O25" s="44"/>
    </row>
    <row r="26" spans="1:15" ht="13.5" thickBot="1">
      <c r="A26" s="61" t="s">
        <v>35</v>
      </c>
      <c r="B26" s="61"/>
      <c r="C26" s="11">
        <f>PRODUCT(C18,2)/100+D26/100</f>
        <v>0.02</v>
      </c>
      <c r="D26" s="11"/>
      <c r="E26" s="49"/>
      <c r="F26" s="50"/>
      <c r="G26" s="50"/>
      <c r="H26" s="50"/>
      <c r="I26" s="13"/>
      <c r="J26" s="13"/>
      <c r="K26" s="13"/>
      <c r="L26" s="50"/>
      <c r="M26" s="50"/>
      <c r="N26" s="43"/>
      <c r="O26" s="44"/>
    </row>
    <row r="27" spans="1:15" ht="13.5" thickBot="1">
      <c r="A27" s="61" t="s">
        <v>37</v>
      </c>
      <c r="B27" s="61"/>
      <c r="C27" s="11">
        <f>PRODUCT(C8,C18,2)/100+D27/100</f>
        <v>0.02</v>
      </c>
      <c r="D27" s="11"/>
      <c r="E27" s="49"/>
      <c r="F27" s="50"/>
      <c r="G27" s="50"/>
      <c r="H27" s="50"/>
      <c r="I27" s="13"/>
      <c r="J27" s="13"/>
      <c r="K27" s="13"/>
      <c r="L27" s="50"/>
      <c r="M27" s="50"/>
      <c r="N27" s="43"/>
      <c r="O27" s="44"/>
    </row>
    <row r="28" spans="1:15" ht="13.5" thickBot="1">
      <c r="A28" s="61" t="s">
        <v>36</v>
      </c>
      <c r="B28" s="61"/>
      <c r="C28" s="11">
        <f>PRODUCT(2,(C8+C18+20))/100+D28/100</f>
        <v>0.4</v>
      </c>
      <c r="D28" s="11"/>
      <c r="E28" s="49"/>
      <c r="F28" s="50"/>
      <c r="G28" s="50"/>
      <c r="H28" s="50"/>
      <c r="I28" s="13"/>
      <c r="J28" s="13"/>
      <c r="K28" s="13"/>
      <c r="L28" s="50"/>
      <c r="M28" s="50"/>
      <c r="N28" s="43"/>
      <c r="O28" s="44"/>
    </row>
    <row r="29" spans="1:15" ht="13.5" thickBot="1">
      <c r="A29" s="61" t="s">
        <v>38</v>
      </c>
      <c r="B29" s="61"/>
      <c r="C29" s="11">
        <f>PRODUCT(C18,4)/100+D29/100</f>
        <v>0.04</v>
      </c>
      <c r="D29" s="11"/>
      <c r="E29" s="49"/>
      <c r="F29" s="50"/>
      <c r="G29" s="50"/>
      <c r="H29" s="50"/>
      <c r="I29" s="13"/>
      <c r="J29" s="13"/>
      <c r="K29" s="13"/>
      <c r="L29" s="50"/>
      <c r="M29" s="50"/>
      <c r="N29" s="43"/>
      <c r="O29" s="44"/>
    </row>
    <row r="30" spans="1:15" ht="13.5" thickBot="1">
      <c r="A30" s="61" t="s">
        <v>39</v>
      </c>
      <c r="B30" s="61"/>
      <c r="C30" s="11">
        <f>PRODUCT(2,(C10+C12))/100+D30/100</f>
        <v>0</v>
      </c>
      <c r="D30" s="11"/>
      <c r="E30" s="49"/>
      <c r="F30" s="50"/>
      <c r="G30" s="50"/>
      <c r="H30" s="50"/>
      <c r="I30" s="13"/>
      <c r="J30" s="13"/>
      <c r="K30" s="13"/>
      <c r="L30" s="50"/>
      <c r="M30" s="50"/>
      <c r="N30" s="43"/>
      <c r="O30" s="44"/>
    </row>
    <row r="31" spans="1:15" ht="13.5" thickBot="1">
      <c r="A31" s="61" t="s">
        <v>40</v>
      </c>
      <c r="B31" s="61"/>
      <c r="C31" s="11">
        <f>SUM(C10,C16,5)/100+D31/100</f>
        <v>0.05</v>
      </c>
      <c r="D31" s="11"/>
      <c r="E31" s="49"/>
      <c r="F31" s="50"/>
      <c r="G31" s="50"/>
      <c r="H31" s="50"/>
      <c r="I31" s="13"/>
      <c r="J31" s="13"/>
      <c r="K31" s="13"/>
      <c r="L31" s="50"/>
      <c r="M31" s="50"/>
      <c r="N31" s="43"/>
      <c r="O31" s="44"/>
    </row>
    <row r="32" spans="1:15" ht="13.5" thickBot="1">
      <c r="A32" s="61" t="s">
        <v>41</v>
      </c>
      <c r="B32" s="61"/>
      <c r="C32" s="11">
        <f>PRODUCT(2,(C10+C18))/100+D32/100</f>
        <v>0</v>
      </c>
      <c r="D32" s="11"/>
      <c r="E32" s="49"/>
      <c r="F32" s="50"/>
      <c r="G32" s="50"/>
      <c r="H32" s="50"/>
      <c r="I32" s="13"/>
      <c r="J32" s="13"/>
      <c r="K32" s="13"/>
      <c r="L32" s="50"/>
      <c r="M32" s="50"/>
      <c r="N32" s="43"/>
      <c r="O32" s="44"/>
    </row>
    <row r="33" spans="1:15" ht="13.5" thickBot="1">
      <c r="A33" s="61" t="s">
        <v>42</v>
      </c>
      <c r="B33" s="61"/>
      <c r="C33" s="11">
        <f>PRODUCT(3,C18)/100+5/100+D33/100</f>
        <v>0.08</v>
      </c>
      <c r="D33" s="11"/>
      <c r="E33" s="49"/>
      <c r="F33" s="50"/>
      <c r="G33" s="50"/>
      <c r="H33" s="50"/>
      <c r="I33" s="13"/>
      <c r="J33" s="13"/>
      <c r="K33" s="13"/>
      <c r="L33" s="50"/>
      <c r="M33" s="50"/>
      <c r="N33" s="43"/>
      <c r="O33" s="44"/>
    </row>
    <row r="34" spans="1:15" ht="13.5" thickBot="1">
      <c r="A34" s="61" t="s">
        <v>43</v>
      </c>
      <c r="B34" s="61"/>
      <c r="C34" s="11">
        <f>SUM(C10,C18)/100+10/100+D34/100</f>
        <v>0.1</v>
      </c>
      <c r="D34" s="11"/>
      <c r="E34" s="49"/>
      <c r="F34" s="50"/>
      <c r="G34" s="50"/>
      <c r="H34" s="50"/>
      <c r="I34" s="13"/>
      <c r="J34" s="13"/>
      <c r="K34" s="13"/>
      <c r="L34" s="50"/>
      <c r="M34" s="50"/>
      <c r="N34" s="43"/>
      <c r="O34" s="44"/>
    </row>
    <row r="35" spans="1:15" ht="13.5" thickBot="1">
      <c r="A35" s="61" t="s">
        <v>44</v>
      </c>
      <c r="B35" s="61"/>
      <c r="C35" s="11">
        <f>PRODUCT(3,C18)/100+D35/100</f>
        <v>0.03</v>
      </c>
      <c r="D35" s="11"/>
      <c r="E35" s="49"/>
      <c r="F35" s="50"/>
      <c r="G35" s="50"/>
      <c r="H35" s="50"/>
      <c r="I35" s="13"/>
      <c r="J35" s="13"/>
      <c r="K35" s="13"/>
      <c r="L35" s="50"/>
      <c r="M35" s="50"/>
      <c r="N35" s="43"/>
      <c r="O35" s="44"/>
    </row>
    <row r="36" spans="1:15" ht="13.5" thickBot="1">
      <c r="A36" s="61" t="s">
        <v>45</v>
      </c>
      <c r="B36" s="61"/>
      <c r="C36" s="11">
        <f>SUM(10,C18,C10)/100+D36/100</f>
        <v>0.1</v>
      </c>
      <c r="D36" s="11"/>
      <c r="E36" s="49"/>
      <c r="F36" s="50"/>
      <c r="G36" s="50"/>
      <c r="H36" s="50"/>
      <c r="I36" s="13"/>
      <c r="J36" s="13"/>
      <c r="K36" s="13"/>
      <c r="L36" s="50"/>
      <c r="M36" s="50"/>
      <c r="N36" s="43"/>
      <c r="O36" s="44"/>
    </row>
    <row r="37" spans="1:15" ht="13.5" thickBot="1">
      <c r="A37" s="61" t="s">
        <v>46</v>
      </c>
      <c r="B37" s="61"/>
      <c r="C37" s="11">
        <f>PRODUCT(4,C16)/100+D37/100</f>
        <v>0.04</v>
      </c>
      <c r="D37" s="11"/>
      <c r="E37" s="49"/>
      <c r="F37" s="50"/>
      <c r="G37" s="50"/>
      <c r="H37" s="50"/>
      <c r="I37" s="13"/>
      <c r="J37" s="13"/>
      <c r="K37" s="13"/>
      <c r="L37" s="50"/>
      <c r="M37" s="50"/>
      <c r="N37" s="43"/>
      <c r="O37" s="44"/>
    </row>
    <row r="38" spans="1:15" ht="13.5" thickBot="1">
      <c r="A38" s="61" t="s">
        <v>47</v>
      </c>
      <c r="B38" s="61"/>
      <c r="C38" s="11">
        <f>PRODUCT(3,C16)/100+D38/100</f>
        <v>0.03</v>
      </c>
      <c r="D38" s="11"/>
      <c r="E38" s="49"/>
      <c r="F38" s="50"/>
      <c r="G38" s="50"/>
      <c r="H38" s="50"/>
      <c r="I38" s="13"/>
      <c r="J38" s="13"/>
      <c r="K38" s="13"/>
      <c r="L38" s="50"/>
      <c r="M38" s="50"/>
      <c r="N38" s="43"/>
      <c r="O38" s="44"/>
    </row>
    <row r="39" spans="1:15" ht="13.5" thickBot="1">
      <c r="A39" s="61" t="s">
        <v>48</v>
      </c>
      <c r="B39" s="61"/>
      <c r="C39" s="11">
        <f>PRODUCT(2,C16)/100+PRODUCT(5,C14)/100+D39/100</f>
        <v>0.07</v>
      </c>
      <c r="D39" s="11"/>
      <c r="E39" s="49"/>
      <c r="F39" s="50"/>
      <c r="G39" s="50"/>
      <c r="H39" s="50"/>
      <c r="I39" s="13"/>
      <c r="J39" s="13"/>
      <c r="K39" s="13"/>
      <c r="L39" s="50"/>
      <c r="M39" s="50"/>
      <c r="N39" s="43"/>
      <c r="O39" s="44"/>
    </row>
    <row r="40" spans="1:15" ht="13.5" thickBot="1">
      <c r="A40" s="61" t="s">
        <v>49</v>
      </c>
      <c r="B40" s="61"/>
      <c r="C40" s="11">
        <f>PRODUCT(4,C14)/100+D40/100</f>
        <v>0.04</v>
      </c>
      <c r="D40" s="11"/>
      <c r="E40" s="62" t="s">
        <v>53</v>
      </c>
      <c r="F40" s="61"/>
      <c r="G40" s="61"/>
      <c r="H40" s="61"/>
      <c r="I40" s="45" t="s">
        <v>58</v>
      </c>
      <c r="J40" s="63"/>
      <c r="K40" s="63"/>
      <c r="L40" s="63"/>
      <c r="M40" s="46"/>
      <c r="N40" s="43"/>
      <c r="O40" s="44"/>
    </row>
    <row r="41" spans="1:15" ht="13.5" thickBot="1">
      <c r="A41" s="61" t="s">
        <v>50</v>
      </c>
      <c r="B41" s="61"/>
      <c r="C41" s="11">
        <f>PRODUCT(5,C20)/100+D41/100</f>
        <v>0.05</v>
      </c>
      <c r="D41" s="11"/>
      <c r="E41" s="49"/>
      <c r="F41" s="50"/>
      <c r="G41" s="50"/>
      <c r="H41" s="50"/>
      <c r="I41" s="51"/>
      <c r="J41" s="52"/>
      <c r="K41" s="52"/>
      <c r="L41" s="52"/>
      <c r="M41" s="53"/>
      <c r="N41" s="43"/>
      <c r="O41" s="44"/>
    </row>
    <row r="42" spans="1:15" ht="13.5" thickBot="1">
      <c r="A42" s="61" t="s">
        <v>51</v>
      </c>
      <c r="B42" s="61"/>
      <c r="C42" s="11">
        <f>PRODUCT(2,(C12+C16))/100+D42/100</f>
        <v>0</v>
      </c>
      <c r="D42" s="11"/>
      <c r="E42" s="49"/>
      <c r="F42" s="50"/>
      <c r="G42" s="50"/>
      <c r="H42" s="50"/>
      <c r="I42" s="51"/>
      <c r="J42" s="54"/>
      <c r="K42" s="54"/>
      <c r="L42" s="54"/>
      <c r="M42" s="49"/>
      <c r="N42" s="43"/>
      <c r="O42" s="44"/>
    </row>
    <row r="43" spans="1:15" ht="13.5" thickBot="1">
      <c r="A43" s="55"/>
      <c r="B43" s="55"/>
      <c r="C43" s="55"/>
      <c r="D43" s="55"/>
      <c r="E43" s="55"/>
      <c r="F43" s="55"/>
      <c r="G43" s="55"/>
      <c r="H43" s="55"/>
      <c r="I43" s="55"/>
      <c r="J43" s="1"/>
      <c r="K43" s="1"/>
      <c r="L43" s="45" t="s">
        <v>57</v>
      </c>
      <c r="M43" s="46"/>
      <c r="N43" s="41">
        <f>SUM(N25:O42,I25:I39)</f>
        <v>0</v>
      </c>
      <c r="O43" s="42"/>
    </row>
    <row r="44" spans="1:15" ht="13.5" thickBot="1">
      <c r="A44" s="81" t="s">
        <v>54</v>
      </c>
      <c r="B44" s="81"/>
      <c r="C44" s="47"/>
      <c r="D44" s="48"/>
      <c r="E44" s="48"/>
      <c r="F44" s="48"/>
      <c r="G44" s="48"/>
      <c r="H44" s="48"/>
      <c r="I44" s="48"/>
      <c r="J44" s="1"/>
      <c r="K44" s="1"/>
      <c r="L44" s="27"/>
      <c r="M44" s="27"/>
      <c r="N44" s="28"/>
      <c r="O44" s="29"/>
    </row>
    <row r="45" spans="1:15" ht="13.5" thickBot="1">
      <c r="A45" s="86" t="s">
        <v>62</v>
      </c>
      <c r="B45" s="87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1:15" ht="13.5" thickBot="1">
      <c r="A46" s="82"/>
      <c r="B46" s="83"/>
      <c r="C46" s="83"/>
      <c r="D46" s="83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/>
    </row>
    <row r="47" spans="1:15" ht="13.5" thickBot="1">
      <c r="A47" s="84"/>
      <c r="B47" s="85"/>
      <c r="C47" s="85"/>
      <c r="D47" s="85"/>
      <c r="E47" s="61" t="s">
        <v>21</v>
      </c>
      <c r="F47" s="61"/>
      <c r="G47" s="61"/>
      <c r="H47" s="61"/>
      <c r="I47" s="12" t="s">
        <v>22</v>
      </c>
      <c r="J47" s="13"/>
      <c r="K47" s="13"/>
      <c r="L47" s="61" t="s">
        <v>23</v>
      </c>
      <c r="M47" s="61"/>
      <c r="N47" s="12" t="s">
        <v>22</v>
      </c>
      <c r="O47" s="16"/>
    </row>
    <row r="48" spans="1:15" ht="13.5" thickBot="1">
      <c r="A48" s="17" t="s">
        <v>27</v>
      </c>
      <c r="B48" s="13"/>
      <c r="C48" s="1"/>
      <c r="D48" s="1"/>
      <c r="E48" s="41"/>
      <c r="F48" s="78"/>
      <c r="G48" s="78"/>
      <c r="H48" s="42"/>
      <c r="I48" s="18"/>
      <c r="J48" s="13"/>
      <c r="K48" s="13"/>
      <c r="L48" s="43"/>
      <c r="M48" s="44"/>
      <c r="N48" s="18"/>
      <c r="O48" s="16"/>
    </row>
    <row r="49" spans="1:15" ht="13.5" thickBot="1">
      <c r="A49" s="17" t="s">
        <v>28</v>
      </c>
      <c r="B49" s="13"/>
      <c r="C49" s="1"/>
      <c r="D49" s="19"/>
      <c r="E49" s="41"/>
      <c r="F49" s="78"/>
      <c r="G49" s="78"/>
      <c r="H49" s="42"/>
      <c r="I49" s="20"/>
      <c r="J49" s="13"/>
      <c r="K49" s="13"/>
      <c r="L49" s="41"/>
      <c r="M49" s="42"/>
      <c r="N49" s="20"/>
      <c r="O49" s="21"/>
    </row>
    <row r="50" spans="1:15" ht="13.5" thickBot="1">
      <c r="A50" s="17" t="s">
        <v>29</v>
      </c>
      <c r="B50" s="13"/>
      <c r="C50" s="1"/>
      <c r="D50" s="45" t="s">
        <v>24</v>
      </c>
      <c r="E50" s="63"/>
      <c r="F50" s="63"/>
      <c r="G50" s="63"/>
      <c r="H50" s="46"/>
      <c r="I50" s="22" t="s">
        <v>61</v>
      </c>
      <c r="J50" s="23"/>
      <c r="K50" s="23"/>
      <c r="L50" s="24" t="s">
        <v>25</v>
      </c>
      <c r="M50" s="24"/>
      <c r="N50" s="24"/>
      <c r="O50" s="12" t="s">
        <v>26</v>
      </c>
    </row>
    <row r="51" spans="1:15" ht="13.5" thickBot="1">
      <c r="A51" s="17" t="s">
        <v>30</v>
      </c>
      <c r="B51" s="13"/>
      <c r="C51" s="1"/>
      <c r="D51" s="41"/>
      <c r="E51" s="78"/>
      <c r="F51" s="78"/>
      <c r="G51" s="78"/>
      <c r="H51" s="42"/>
      <c r="I51" s="25"/>
      <c r="J51" s="13"/>
      <c r="K51" s="13"/>
      <c r="L51" s="41"/>
      <c r="M51" s="78"/>
      <c r="N51" s="42"/>
      <c r="O51" s="13"/>
    </row>
    <row r="52" spans="1:15" ht="13.5" thickBot="1">
      <c r="A52" s="17" t="s">
        <v>31</v>
      </c>
      <c r="B52" s="13"/>
      <c r="C52" s="1"/>
      <c r="D52" s="80"/>
      <c r="E52" s="80"/>
      <c r="F52" s="80"/>
      <c r="G52" s="80"/>
      <c r="H52" s="80"/>
      <c r="I52" s="20"/>
      <c r="J52" s="13"/>
      <c r="K52" s="13"/>
      <c r="L52" s="41"/>
      <c r="M52" s="78"/>
      <c r="N52" s="42"/>
      <c r="O52" s="13"/>
    </row>
    <row r="53" spans="1:15" ht="15.75" customHeight="1" thickBot="1">
      <c r="A53" s="26" t="s">
        <v>32</v>
      </c>
      <c r="B53" s="13"/>
      <c r="C53" s="21"/>
      <c r="D53" s="80"/>
      <c r="E53" s="80"/>
      <c r="F53" s="80"/>
      <c r="G53" s="80"/>
      <c r="H53" s="80"/>
      <c r="I53" s="20"/>
      <c r="J53" s="13"/>
      <c r="K53" s="13"/>
      <c r="L53" s="41"/>
      <c r="M53" s="78"/>
      <c r="N53" s="42"/>
      <c r="O53" s="13"/>
    </row>
    <row r="54" ht="17.25" customHeight="1"/>
    <row r="55" ht="30" customHeight="1"/>
  </sheetData>
  <sheetProtection/>
  <mergeCells count="132">
    <mergeCell ref="A45:B45"/>
    <mergeCell ref="C45:O45"/>
    <mergeCell ref="L49:M49"/>
    <mergeCell ref="L51:N51"/>
    <mergeCell ref="F18:I18"/>
    <mergeCell ref="F19:I19"/>
    <mergeCell ref="F20:I20"/>
    <mergeCell ref="F21:I21"/>
    <mergeCell ref="D53:H53"/>
    <mergeCell ref="D50:H50"/>
    <mergeCell ref="D51:H51"/>
    <mergeCell ref="D52:H52"/>
    <mergeCell ref="E49:H49"/>
    <mergeCell ref="A46:D47"/>
    <mergeCell ref="E27:H27"/>
    <mergeCell ref="E33:H33"/>
    <mergeCell ref="E25:H25"/>
    <mergeCell ref="E28:H28"/>
    <mergeCell ref="L53:N53"/>
    <mergeCell ref="E48:H48"/>
    <mergeCell ref="L52:N52"/>
    <mergeCell ref="L48:M48"/>
    <mergeCell ref="F17:I17"/>
    <mergeCell ref="F16:I16"/>
    <mergeCell ref="F15:I15"/>
    <mergeCell ref="F12:I12"/>
    <mergeCell ref="F14:I14"/>
    <mergeCell ref="F13:I13"/>
    <mergeCell ref="F8:I8"/>
    <mergeCell ref="F9:I9"/>
    <mergeCell ref="F10:I10"/>
    <mergeCell ref="F11:I11"/>
    <mergeCell ref="A12:B13"/>
    <mergeCell ref="A14:B15"/>
    <mergeCell ref="C12:C13"/>
    <mergeCell ref="C14:C15"/>
    <mergeCell ref="A8:B9"/>
    <mergeCell ref="A10:B11"/>
    <mergeCell ref="C8:C9"/>
    <mergeCell ref="C10:C11"/>
    <mergeCell ref="A26:B26"/>
    <mergeCell ref="A27:B27"/>
    <mergeCell ref="C16:C17"/>
    <mergeCell ref="C18:C19"/>
    <mergeCell ref="A16:B17"/>
    <mergeCell ref="A18:B19"/>
    <mergeCell ref="A20:B21"/>
    <mergeCell ref="C20:C21"/>
    <mergeCell ref="A23:B23"/>
    <mergeCell ref="B22:C22"/>
    <mergeCell ref="A24:B24"/>
    <mergeCell ref="A25:B25"/>
    <mergeCell ref="A28:B28"/>
    <mergeCell ref="A29:B29"/>
    <mergeCell ref="A31:B31"/>
    <mergeCell ref="A40:B40"/>
    <mergeCell ref="A41:B41"/>
    <mergeCell ref="L31:M31"/>
    <mergeCell ref="L32:M32"/>
    <mergeCell ref="L33:M33"/>
    <mergeCell ref="A34:B34"/>
    <mergeCell ref="A35:B35"/>
    <mergeCell ref="A32:B32"/>
    <mergeCell ref="E39:H39"/>
    <mergeCell ref="A42:B42"/>
    <mergeCell ref="L34:M34"/>
    <mergeCell ref="A36:B36"/>
    <mergeCell ref="A37:B37"/>
    <mergeCell ref="A38:B38"/>
    <mergeCell ref="E40:H40"/>
    <mergeCell ref="I40:M40"/>
    <mergeCell ref="L36:M36"/>
    <mergeCell ref="A39:B39"/>
    <mergeCell ref="L39:M39"/>
    <mergeCell ref="E47:H47"/>
    <mergeCell ref="L47:M47"/>
    <mergeCell ref="N30:O30"/>
    <mergeCell ref="N31:O31"/>
    <mergeCell ref="N32:O32"/>
    <mergeCell ref="L30:M30"/>
    <mergeCell ref="E34:H34"/>
    <mergeCell ref="A33:B33"/>
    <mergeCell ref="A1:O6"/>
    <mergeCell ref="M8:O23"/>
    <mergeCell ref="L38:M38"/>
    <mergeCell ref="L37:M37"/>
    <mergeCell ref="L24:M24"/>
    <mergeCell ref="L26:M26"/>
    <mergeCell ref="L27:M27"/>
    <mergeCell ref="L28:M28"/>
    <mergeCell ref="E37:H37"/>
    <mergeCell ref="A30:B30"/>
    <mergeCell ref="E31:H31"/>
    <mergeCell ref="E32:H32"/>
    <mergeCell ref="E36:H36"/>
    <mergeCell ref="L35:M35"/>
    <mergeCell ref="E35:H35"/>
    <mergeCell ref="E38:H38"/>
    <mergeCell ref="E29:H29"/>
    <mergeCell ref="E30:H30"/>
    <mergeCell ref="N24:O24"/>
    <mergeCell ref="N25:O25"/>
    <mergeCell ref="N26:O26"/>
    <mergeCell ref="N27:O27"/>
    <mergeCell ref="L25:M25"/>
    <mergeCell ref="L29:M29"/>
    <mergeCell ref="E24:H24"/>
    <mergeCell ref="E26:H26"/>
    <mergeCell ref="N34:O34"/>
    <mergeCell ref="N35:O35"/>
    <mergeCell ref="N36:O36"/>
    <mergeCell ref="N41:O41"/>
    <mergeCell ref="N42:O42"/>
    <mergeCell ref="N28:O28"/>
    <mergeCell ref="N29:O29"/>
    <mergeCell ref="C44:I44"/>
    <mergeCell ref="E42:H42"/>
    <mergeCell ref="E41:H41"/>
    <mergeCell ref="I41:M41"/>
    <mergeCell ref="I42:M42"/>
    <mergeCell ref="A43:I43"/>
    <mergeCell ref="A44:B44"/>
    <mergeCell ref="F22:L22"/>
    <mergeCell ref="F23:L23"/>
    <mergeCell ref="C23:E23"/>
    <mergeCell ref="N43:O43"/>
    <mergeCell ref="N37:O37"/>
    <mergeCell ref="N38:O38"/>
    <mergeCell ref="N39:O39"/>
    <mergeCell ref="N40:O40"/>
    <mergeCell ref="L43:M43"/>
    <mergeCell ref="N33:O33"/>
  </mergeCells>
  <printOptions horizontalCentered="1" verticalCentered="1"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tair</cp:lastModifiedBy>
  <cp:lastPrinted>2012-03-10T12:23:16Z</cp:lastPrinted>
  <dcterms:created xsi:type="dcterms:W3CDTF">2010-10-11T19:27:19Z</dcterms:created>
  <dcterms:modified xsi:type="dcterms:W3CDTF">2013-03-04T09:19:36Z</dcterms:modified>
  <cp:category/>
  <cp:version/>
  <cp:contentType/>
  <cp:contentStatus/>
</cp:coreProperties>
</file>